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8914C4B6-72D2-49BA-AD8C-B5193071B638}" xr6:coauthVersionLast="47" xr6:coauthVersionMax="47" xr10:uidLastSave="{00000000-0000-0000-0000-000000000000}"/>
  <bookViews>
    <workbookView xWindow="-120" yWindow="-120" windowWidth="29040" windowHeight="1599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<sst xmlns="http://schemas.openxmlformats.org/spreadsheetml/2006/main" count="859" uniqueCount="603">
  <si>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</si>
  <si>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</si>
  <si>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</si>
  <si>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</si>
  <si>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</si>
  <si>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</si>
  <si>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</si>
  <si>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</si>
  <si>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</si>
  <si>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</si>
  <si>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</si>
  <si>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</si>
  <si>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</si>
  <si>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</si>
  <si>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</si>
  <si>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</si>
  <si>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</si>
  <si>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</si>
  <si>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</si>
  <si>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</si>
  <si>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</si>
  <si>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</si>
  <si>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</si>
  <si>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</si>
  <si>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</si>
  <si>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</si>
  <si>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</si>
  <si>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</si>
  <si>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</si>
  <si>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</si>
  <si>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</si>
  <si>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</si>
  <si>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</si>
  <si>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</si>
  <si>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</si>
  <si>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</si>
  <si>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</si>
  <si>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</si>
  <si>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</si>
  <si>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</si>
  <si>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</si>
  <si>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</si>
  <si>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</si>
  <si>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</si>
  <si>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</si>
  <si>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</si>
  <si>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</si>
  <si>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</si>
  <si>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</si>
  <si>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</si>
  <si>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</si>
  <si>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</si>
  <si>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</si>
  <si>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</si>
  <si>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</si>
  <si>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</si>
  <si>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</si>
  <si>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</si>
  <si>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</si>
  <si>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</si>
  <si>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</si>
  <si>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</si>
  <si>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</si>
  <si>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</si>
  <si>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</si>
  <si>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</si>
  <si>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</si>
  <si>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</si>
  <si>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</si>
  <si>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</si>
  <si>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</si>
  <si>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</si>
  <si>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</si>
  <si>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</si>
  <si>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</si>
  <si>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</si>
  <si>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</si>
  <si>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</si>
  <si>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</si>
  <si>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</si>
  <si>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</si>
  <si>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</si>
  <si>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</si>
  <si>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</si>
  <si>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</si>
  <si>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</si>
  <si>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</si>
  <si>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</si>
  <si>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</si>
  <si>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</si>
  <si>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</si>
  <si>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</si>
  <si>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</si>
  <si>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</si>
  <si>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</si>
  <si>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</si>
  <si>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</si>
  <si>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</si>
  <si>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</si>
  <si>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</si>
  <si>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</si>
  <si>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</si>
  <si>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</si>
  <si>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</si>
  <si>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</si>
  <si>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</si>
  <si>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</si>
  <si>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</si>
  <si>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</si>
  <si>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</si>
  <si>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</si>
  <si>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</si>
  <si>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</si>
  <si>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</si>
  <si>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</si>
  <si>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</si>
  <si>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</si>
  <si>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</si>
  <si>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</si>
  <si>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</si>
  <si>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</si>
  <si>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</si>
  <si>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</si>
  <si>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</si>
  <si>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</si>
  <si>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</si>
  <si>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</si>
  <si>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</si>
  <si>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</si>
  <si>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</si>
  <si>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</si>
  <si>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</si>
  <si>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</si>
  <si>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</si>
  <si>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</si>
  <si>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</si>
  <si>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</si>
  <si>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</si>
  <si>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</si>
  <si>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</si>
  <si>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</si>
  <si>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</si>
  <si>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</si>
  <si>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</si>
  <si>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</si>
  <si>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</si>
  <si>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</si>
  <si>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</si>
  <si>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</si>
  <si>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</si>
  <si>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</si>
  <si>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</si>
  <si>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</si>
  <si>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</si>
  <si>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</si>
  <si>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</si>
  <si>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</si>
  <si>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</si>
  <si>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</si>
  <si>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</si>
  <si>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</si>
  <si>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</si>
  <si>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</si>
  <si>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</si>
  <si>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</si>
  <si>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</si>
  <si>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</si>
  <si>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</si>
  <si>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</si>
  <si>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</si>
  <si>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</si>
  <si>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</si>
  <si>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</si>
  <si>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</si>
  <si>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</si>
  <si>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</si>
  <si>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</si>
  <si>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</si>
  <si>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</si>
  <si>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</si>
  <si>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</si>
  <si>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</si>
  <si>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</si>
  <si>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</si>
  <si>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</si>
  <si>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</si>
  <si>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</si>
  <si>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</si>
  <si>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</si>
  <si>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</si>
  <si>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</si>
  <si>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</si>
  <si>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</si>
  <si>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</si>
  <si>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</si>
  <si>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</si>
  <si>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</si>
  <si>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</si>
  <si>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</si>
  <si>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</si>
  <si>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</si>
  <si>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</si>
  <si>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</si>
  <si>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</si>
  <si>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</si>
  <si>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</si>
  <si>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</si>
  <si>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</si>
  <si>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</si>
  <si>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</si>
  <si>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</si>
  <si>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</si>
  <si>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</si>
  <si>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</si>
  <si>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</si>
  <si>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</si>
  <si>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</si>
  <si>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</si>
  <si>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</si>
  <si>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</si>
  <si>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</si>
  <si>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</si>
  <si>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</si>
  <si>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</si>
  <si>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</si>
  <si>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</si>
  <si>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</si>
  <si>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</si>
  <si>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</si>
  <si>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</si>
  <si>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</si>
  <si>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</si>
  <si>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</si>
  <si>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</si>
  <si>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</si>
  <si>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</si>
  <si>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</si>
  <si>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</si>
  <si>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</si>
  <si>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</si>
  <si>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</si>
  <si>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</si>
  <si>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</si>
  <si>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</si>
  <si>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</si>
  <si>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</si>
  <si>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</si>
  <si>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</si>
  <si>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</si>
  <si>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</si>
  <si>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</si>
  <si>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</si>
  <si>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</si>
  <si>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</si>
  <si>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</si>
  <si>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</si>
  <si>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</si>
  <si>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</si>
  <si>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</si>
  <si>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</si>
  <si>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</si>
  <si>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</si>
  <si>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</si>
  <si>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</si>
  <si>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</si>
  <si>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</si>
  <si>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</si>
  <si>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</si>
  <si>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</si>
  <si>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</si>
  <si>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</si>
  <si>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</si>
  <si>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</si>
  <si>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</si>
  <si>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</si>
  <si>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</si>
  <si>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</si>
  <si>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</si>
  <si>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</si>
  <si>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</si>
  <si>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</si>
  <si>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</si>
  <si>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</si>
  <si>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</si>
  <si>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</si>
  <si>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</si>
  <si>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</si>
  <si>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</si>
  <si>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</si>
  <si>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</si>
  <si>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</si>
  <si>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</si>
  <si>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</si>
  <si>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</si>
  <si>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</si>
  <si>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</si>
  <si>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</si>
  <si>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</si>
  <si>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</si>
  <si>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</si>
  <si>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</si>
  <si>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</si>
  <si>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</si>
  <si>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</si>
  <si>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</si>
  <si>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</si>
  <si>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</si>
  <si>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</si>
  <si>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</si>
  <si>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</si>
  <si>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</si>
  <si>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</si>
  <si>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</si>
  <si>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</si>
  <si>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</si>
  <si>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</si>
  <si>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</si>
  <si>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</si>
  <si>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</si>
  <si>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</si>
  <si>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</si>
  <si>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</si>
  <si>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</si>
  <si>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</si>
  <si>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</si>
  <si>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</si>
  <si>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</si>
  <si>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</si>
  <si>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</si>
  <si>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</si>
  <si>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</si>
  <si>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</si>
  <si>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</si>
  <si>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</si>
  <si>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</si>
  <si>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</si>
  <si>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</si>
  <si>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</si>
  <si>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</si>
  <si>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</si>
  <si>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</si>
  <si>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</si>
  <si>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</si>
  <si>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</si>
  <si>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</si>
  <si>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</si>
  <si>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</si>
  <si>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</si>
  <si>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</si>
  <si>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</si>
  <si>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</si>
  <si>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</si>
  <si>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</si>
  <si>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</si>
  <si>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</si>
  <si>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</si>
  <si>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</si>
  <si>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</si>
  <si>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</si>
  <si>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</si>
  <si>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</si>
  <si>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</si>
  <si>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</si>
  <si>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</si>
  <si>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</si>
  <si>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</si>
  <si>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</si>
  <si>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</si>
  <si>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</si>
  <si>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</si>
  <si>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</si>
  <si>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</si>
  <si>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</si>
  <si>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</si>
  <si>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</si>
  <si>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</si>
  <si>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</si>
  <si>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</si>
  <si>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</si>
  <si>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</si>
  <si>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</si>
  <si>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</si>
  <si>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</si>
  <si>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</si>
  <si>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</si>
  <si>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</si>
  <si>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</si>
  <si>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</si>
  <si>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</si>
  <si>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</si>
  <si>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</si>
  <si>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</si>
  <si>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</si>
  <si>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</si>
  <si>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</si>
  <si>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</si>
  <si>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</si>
  <si>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</si>
  <si>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</si>
  <si>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</si>
  <si>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</si>
  <si>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</si>
  <si>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</si>
  <si>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</si>
  <si>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</si>
  <si>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</si>
  <si>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</si>
  <si>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</si>
  <si>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</si>
  <si>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</si>
  <si>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</si>
  <si>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</si>
  <si>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</si>
  <si>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</si>
  <si>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</si>
  <si>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</si>
  <si>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</si>
  <si>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</si>
  <si>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</si>
  <si>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</si>
  <si>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</si>
  <si>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</si>
  <si>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</si>
  <si>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</si>
  <si>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</si>
  <si>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</si>
  <si>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</si>
  <si>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</si>
  <si>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</si>
  <si>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</si>
  <si>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</si>
  <si>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</si>
  <si>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</si>
  <si>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</si>
  <si>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</si>
  <si>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</si>
  <si>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</si>
  <si>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</si>
  <si>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</si>
  <si>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</si>
  <si>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</si>
  <si>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</si>
  <si>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</si>
  <si>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</si>
  <si>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</si>
  <si>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</si>
  <si>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</si>
  <si>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</si>
  <si>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</si>
  <si>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</si>
  <si>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</si>
  <si>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</si>
  <si>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</si>
  <si>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</si>
  <si>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</si>
  <si>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</si>
  <si>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</si>
  <si>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</si>
  <si>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</si>
  <si>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</si>
  <si>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</si>
  <si>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</si>
  <si>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</si>
  <si>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</si>
  <si>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</si>
  <si>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</si>
  <si>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</si>
  <si>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</si>
  <si>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</si>
  <si>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</si>
  <si>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</si>
  <si>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</si>
  <si>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</si>
  <si>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</si>
  <si>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</si>
  <si>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</si>
  <si>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</si>
  <si>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</si>
  <si>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</si>
  <si>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</si>
  <si>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</si>
  <si>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</si>
  <si>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</si>
  <si>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</si>
  <si>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</si>
  <si>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</si>
  <si>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</si>
  <si>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</si>
  <si>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</si>
  <si>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</si>
  <si>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</si>
  <si>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</si>
  <si>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</si>
  <si>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</si>
  <si>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</si>
  <si>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</si>
  <si>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</si>
  <si>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</si>
  <si>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</si>
  <si>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</si>
  <si>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</si>
  <si>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</si>
  <si>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</si>
  <si>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</si>
  <si>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</si>
  <si>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</si>
  <si>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</si>
  <si>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</si>
  <si>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</si>
  <si>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</si>
  <si>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</si>
  <si>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</si>
  <si>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</si>
  <si>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</si>
  <si>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</si>
  <si>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</si>
  <si>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</si>
  <si>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</si>
  <si>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</si>
  <si>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</si>
  <si>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</si>
  <si>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</si>
  <si>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</si>
  <si>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</si>
  <si>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</si>
  <si>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</si>
  <si>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</si>
  <si>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</si>
  <si>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</si>
  <si>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</si>
  <si>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</si>
  <si>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</si>
  <si>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</si>
  <si>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</si>
  <si>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</si>
  <si>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</si>
  <si>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</si>
  <si>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</si>
  <si>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</si>
  <si>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</si>
  <si>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</si>
  <si>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</si>
  <si>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</si>
  <si>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</si>
  <si>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</si>
  <si>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</si>
  <si>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</si>
  <si>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</si>
  <si>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</si>
  <si>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</si>
  <si>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</si>
  <si>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</si>
  <si>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</si>
  <si>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</si>
  <si>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</si>
  <si>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</si>
  <si>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</si>
  <si>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</si>
  <si>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</si>
  <si>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</si>
  <si>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</si>
  <si>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</si>
  <si>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</si>
  <si>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</si>
  <si>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</si>
  <si>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</si>
  <si>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</si>
  <si>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</si>
  <si>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</si>
  <si>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</si>
  <si>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</si>
  <si>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</si>
  <si>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</si>
  <si>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</si>
  <si>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</si>
  <si>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</si>
  <si>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</si>
  <si>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</si>
  <si>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</si>
  <si>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</si>
  <si>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</si>
  <si>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</si>
  <si>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</si>
  <si>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</si>
  <si>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</si>
  <si>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</si>
  <si>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</si>
  <si>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</si>
  <si>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</si>
  <si>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</si>
  <si>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</si>
  <si>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</si>
  <si>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</si>
  <si>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</si>
  <si>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</si>
  <si>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</si>
  <si>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</si>
  <si>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</si>
  <si>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</si>
  <si>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</si>
  <si>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UNIVERSIDAD POLITECNICA DE JUVENTINO ROSAS</t>
  </si>
  <si>
    <t>Del 1 de Enero al 30 de Septiembre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</si>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</sst>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600</v>
      </c>
      <c r="B1" s="161"/>
      <c r="C1" s="115" t="s">
        <v>494</v>
      </c>
      <c r="D1" s="116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17" t="s">
        <v>500</v>
      </c>
    </row>
    <row r="3" spans="1:4" ht="16.149999999999999" customHeight="1" x14ac:dyDescent="0.2">
      <c r="A3" s="164" t="s">
        <v>601</v>
      </c>
      <c r="B3" s="165"/>
      <c r="C3" s="10" t="s">
        <v>496</v>
      </c>
      <c r="D3" s="118">
        <v>3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0"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600</v>
      </c>
      <c r="B1" s="163"/>
      <c r="C1" s="163"/>
      <c r="D1" s="10" t="s">
        <v>497</v>
      </c>
      <c r="E1" s="19">
        <v>2024</v>
      </c>
    </row>
    <row r="2" spans="1:5" s="11" customFormat="1" ht="18.95" customHeight="1" x14ac:dyDescent="0.25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ht="18.95" customHeight="1" x14ac:dyDescent="0.25">
      <c r="A3" s="163" t="s">
        <v>601</v>
      </c>
      <c r="B3" s="163"/>
      <c r="C3" s="163"/>
      <c r="D3" s="10" t="s">
        <v>499</v>
      </c>
      <c r="E3" s="19">
        <v>3</v>
      </c>
    </row>
    <row r="4" spans="1:5" s="11" customFormat="1" ht="18.95" customHeight="1" x14ac:dyDescent="0.25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56704072.770000003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6109563.4000000004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6109563.4000000004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6109563.4000000004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50232304.290000007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19609660.690000001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4678849.29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14930811.4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30622643.600000001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30622643.600000001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362205.08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362205.08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362205.08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43170060.209999993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42550465.049999997</v>
      </c>
      <c r="D95" s="124">
        <f>C95/$C$94</f>
        <v>0.98564757248458801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30241900.140000001</v>
      </c>
      <c r="D96" s="124">
        <f t="shared" ref="D96:D159" si="0">C96/$C$94</f>
        <v>0.70052948716978414</v>
      </c>
      <c r="E96" s="42"/>
    </row>
    <row r="97" spans="1:5" x14ac:dyDescent="0.2">
      <c r="A97" s="44">
        <v>5111</v>
      </c>
      <c r="B97" s="42" t="s">
        <v>279</v>
      </c>
      <c r="C97" s="45">
        <v>21733840.960000001</v>
      </c>
      <c r="D97" s="46">
        <f t="shared" si="0"/>
        <v>0.50344708472205313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1086612.8799999999</v>
      </c>
      <c r="D99" s="46">
        <f t="shared" si="0"/>
        <v>2.5170520372549649E-2</v>
      </c>
      <c r="E99" s="42"/>
    </row>
    <row r="100" spans="1:5" x14ac:dyDescent="0.2">
      <c r="A100" s="44">
        <v>5114</v>
      </c>
      <c r="B100" s="42" t="s">
        <v>282</v>
      </c>
      <c r="C100" s="45">
        <v>5417955.0700000003</v>
      </c>
      <c r="D100" s="46">
        <f t="shared" si="0"/>
        <v>0.12550260628881343</v>
      </c>
      <c r="E100" s="42"/>
    </row>
    <row r="101" spans="1:5" x14ac:dyDescent="0.2">
      <c r="A101" s="44">
        <v>5115</v>
      </c>
      <c r="B101" s="42" t="s">
        <v>283</v>
      </c>
      <c r="C101" s="45">
        <v>2003491.23</v>
      </c>
      <c r="D101" s="46">
        <f t="shared" si="0"/>
        <v>4.6409275786367971E-2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1138819.1200000001</v>
      </c>
      <c r="D103" s="124">
        <f t="shared" si="0"/>
        <v>2.6379836267548265E-2</v>
      </c>
      <c r="E103" s="42"/>
    </row>
    <row r="104" spans="1:5" x14ac:dyDescent="0.2">
      <c r="A104" s="44">
        <v>5121</v>
      </c>
      <c r="B104" s="42" t="s">
        <v>286</v>
      </c>
      <c r="C104" s="45">
        <v>352528.01</v>
      </c>
      <c r="D104" s="46">
        <f t="shared" si="0"/>
        <v>8.1660300746659552E-3</v>
      </c>
      <c r="E104" s="42"/>
    </row>
    <row r="105" spans="1:5" x14ac:dyDescent="0.2">
      <c r="A105" s="44">
        <v>5122</v>
      </c>
      <c r="B105" s="42" t="s">
        <v>287</v>
      </c>
      <c r="C105" s="45">
        <v>94133.52</v>
      </c>
      <c r="D105" s="46">
        <f t="shared" si="0"/>
        <v>2.1805278830302568E-3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114603</v>
      </c>
      <c r="D107" s="46">
        <f t="shared" si="0"/>
        <v>2.6546870549291738E-3</v>
      </c>
      <c r="E107" s="42"/>
    </row>
    <row r="108" spans="1:5" x14ac:dyDescent="0.2">
      <c r="A108" s="44">
        <v>5125</v>
      </c>
      <c r="B108" s="42" t="s">
        <v>290</v>
      </c>
      <c r="C108" s="45">
        <v>65812.12</v>
      </c>
      <c r="D108" s="46">
        <f t="shared" si="0"/>
        <v>1.5244852492643768E-3</v>
      </c>
      <c r="E108" s="42"/>
    </row>
    <row r="109" spans="1:5" x14ac:dyDescent="0.2">
      <c r="A109" s="44">
        <v>5126</v>
      </c>
      <c r="B109" s="42" t="s">
        <v>291</v>
      </c>
      <c r="C109" s="45">
        <v>236110.17</v>
      </c>
      <c r="D109" s="46">
        <f t="shared" si="0"/>
        <v>5.4693036991712834E-3</v>
      </c>
      <c r="E109" s="42"/>
    </row>
    <row r="110" spans="1:5" x14ac:dyDescent="0.2">
      <c r="A110" s="44">
        <v>5127</v>
      </c>
      <c r="B110" s="42" t="s">
        <v>292</v>
      </c>
      <c r="C110" s="45">
        <v>31505.599999999999</v>
      </c>
      <c r="D110" s="46">
        <f t="shared" si="0"/>
        <v>7.2980208613890199E-4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244126.7</v>
      </c>
      <c r="D112" s="46">
        <f t="shared" si="0"/>
        <v>5.6550002203483154E-3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11169745.789999999</v>
      </c>
      <c r="D113" s="124">
        <f t="shared" si="0"/>
        <v>0.25873824904725562</v>
      </c>
      <c r="E113" s="42"/>
    </row>
    <row r="114" spans="1:5" x14ac:dyDescent="0.2">
      <c r="A114" s="44">
        <v>5131</v>
      </c>
      <c r="B114" s="42" t="s">
        <v>296</v>
      </c>
      <c r="C114" s="45">
        <v>808426.97</v>
      </c>
      <c r="D114" s="46">
        <f t="shared" si="0"/>
        <v>1.8726565727900803E-2</v>
      </c>
      <c r="E114" s="42"/>
    </row>
    <row r="115" spans="1:5" x14ac:dyDescent="0.2">
      <c r="A115" s="44">
        <v>5132</v>
      </c>
      <c r="B115" s="42" t="s">
        <v>297</v>
      </c>
      <c r="C115" s="45">
        <v>237928.8</v>
      </c>
      <c r="D115" s="46">
        <f t="shared" si="0"/>
        <v>5.5114308120627941E-3</v>
      </c>
      <c r="E115" s="42"/>
    </row>
    <row r="116" spans="1:5" x14ac:dyDescent="0.2">
      <c r="A116" s="44">
        <v>5133</v>
      </c>
      <c r="B116" s="42" t="s">
        <v>298</v>
      </c>
      <c r="C116" s="45">
        <v>2049558.08</v>
      </c>
      <c r="D116" s="46">
        <f t="shared" si="0"/>
        <v>4.747637761054678E-2</v>
      </c>
      <c r="E116" s="42"/>
    </row>
    <row r="117" spans="1:5" x14ac:dyDescent="0.2">
      <c r="A117" s="44">
        <v>5134</v>
      </c>
      <c r="B117" s="42" t="s">
        <v>299</v>
      </c>
      <c r="C117" s="45">
        <v>175958.99</v>
      </c>
      <c r="D117" s="46">
        <f t="shared" si="0"/>
        <v>4.0759496082250195E-3</v>
      </c>
      <c r="E117" s="42"/>
    </row>
    <row r="118" spans="1:5" x14ac:dyDescent="0.2">
      <c r="A118" s="44">
        <v>5135</v>
      </c>
      <c r="B118" s="42" t="s">
        <v>300</v>
      </c>
      <c r="C118" s="45">
        <v>6596964.8799999999</v>
      </c>
      <c r="D118" s="46">
        <f t="shared" si="0"/>
        <v>0.15281342782264332</v>
      </c>
      <c r="E118" s="42"/>
    </row>
    <row r="119" spans="1:5" x14ac:dyDescent="0.2">
      <c r="A119" s="44">
        <v>5136</v>
      </c>
      <c r="B119" s="42" t="s">
        <v>301</v>
      </c>
      <c r="C119" s="45">
        <v>45472</v>
      </c>
      <c r="D119" s="46">
        <f t="shared" si="0"/>
        <v>1.0533225985509926E-3</v>
      </c>
      <c r="E119" s="42"/>
    </row>
    <row r="120" spans="1:5" x14ac:dyDescent="0.2">
      <c r="A120" s="44">
        <v>5137</v>
      </c>
      <c r="B120" s="42" t="s">
        <v>302</v>
      </c>
      <c r="C120" s="45">
        <v>139352.22</v>
      </c>
      <c r="D120" s="46">
        <f t="shared" si="0"/>
        <v>3.2279829891856439E-3</v>
      </c>
      <c r="E120" s="42"/>
    </row>
    <row r="121" spans="1:5" x14ac:dyDescent="0.2">
      <c r="A121" s="44">
        <v>5138</v>
      </c>
      <c r="B121" s="42" t="s">
        <v>303</v>
      </c>
      <c r="C121" s="45">
        <v>364835.77</v>
      </c>
      <c r="D121" s="46">
        <f t="shared" si="0"/>
        <v>8.4511295148828342E-3</v>
      </c>
      <c r="E121" s="42"/>
    </row>
    <row r="122" spans="1:5" x14ac:dyDescent="0.2">
      <c r="A122" s="44">
        <v>5139</v>
      </c>
      <c r="B122" s="42" t="s">
        <v>304</v>
      </c>
      <c r="C122" s="45">
        <v>751248.08</v>
      </c>
      <c r="D122" s="46">
        <f t="shared" si="0"/>
        <v>1.7402062363257476E-2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616657.30000000005</v>
      </c>
      <c r="D123" s="124">
        <f t="shared" si="0"/>
        <v>1.4284374332587944E-2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616657.30000000005</v>
      </c>
      <c r="D133" s="124">
        <f t="shared" si="0"/>
        <v>1.4284374332587944E-2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616657.30000000005</v>
      </c>
      <c r="D135" s="46">
        <f t="shared" si="0"/>
        <v>1.4284374332587944E-2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2937.86</v>
      </c>
      <c r="D181" s="124">
        <f t="shared" si="1"/>
        <v>6.8053182824133959E-5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2937.86</v>
      </c>
      <c r="D182" s="124">
        <f t="shared" si="1"/>
        <v>6.8053182824133959E-5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2937.86</v>
      </c>
      <c r="D190" s="46">
        <f t="shared" si="1"/>
        <v>6.8053182824133959E-5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95" customHeigh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95" customHeight="1" x14ac:dyDescent="0.25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3</v>
      </c>
    </row>
    <row r="4" spans="1:8" s="11" customFormat="1" ht="18.95" customHeight="1" x14ac:dyDescent="0.25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52.28</v>
      </c>
      <c r="D15" s="18">
        <v>52.28</v>
      </c>
      <c r="E15" s="18">
        <v>52.28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33084.629999999997</v>
      </c>
      <c r="D20" s="18">
        <v>33084.629999999997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6000</v>
      </c>
      <c r="D21" s="18">
        <v>6000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128142914.2</v>
      </c>
      <c r="D56" s="18">
        <f>SUM(D57:D63)</f>
        <v>0</v>
      </c>
      <c r="E56" s="18">
        <f>SUM(E57:E63)</f>
        <v>22938557.23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128142374.2</v>
      </c>
      <c r="D59" s="18">
        <v>0</v>
      </c>
      <c r="E59" s="18">
        <v>22938557.23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540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50818572.640000001</v>
      </c>
      <c r="D64" s="18">
        <f t="shared" ref="D64:E64" si="0">SUM(D65:D72)</f>
        <v>0</v>
      </c>
      <c r="E64" s="18">
        <f t="shared" si="0"/>
        <v>42602999.259999998</v>
      </c>
    </row>
    <row r="65" spans="1:9" x14ac:dyDescent="0.2">
      <c r="A65" s="16">
        <v>1241</v>
      </c>
      <c r="B65" s="14" t="s">
        <v>157</v>
      </c>
      <c r="C65" s="18">
        <v>24635231.039999999</v>
      </c>
      <c r="D65" s="18">
        <v>0</v>
      </c>
      <c r="E65" s="18">
        <v>21806286.109999999</v>
      </c>
    </row>
    <row r="66" spans="1:9" x14ac:dyDescent="0.2">
      <c r="A66" s="16">
        <v>1242</v>
      </c>
      <c r="B66" s="14" t="s">
        <v>158</v>
      </c>
      <c r="C66" s="18">
        <v>1153067.6299999999</v>
      </c>
      <c r="D66" s="18">
        <v>0</v>
      </c>
      <c r="E66" s="18">
        <v>908946.45</v>
      </c>
    </row>
    <row r="67" spans="1:9" x14ac:dyDescent="0.2">
      <c r="A67" s="16">
        <v>1243</v>
      </c>
      <c r="B67" s="14" t="s">
        <v>159</v>
      </c>
      <c r="C67" s="18">
        <v>4869195.9400000004</v>
      </c>
      <c r="D67" s="18">
        <v>0</v>
      </c>
      <c r="E67" s="18">
        <v>4075741.89</v>
      </c>
    </row>
    <row r="68" spans="1:9" x14ac:dyDescent="0.2">
      <c r="A68" s="16">
        <v>1244</v>
      </c>
      <c r="B68" s="14" t="s">
        <v>160</v>
      </c>
      <c r="C68" s="18">
        <v>4429511.24</v>
      </c>
      <c r="D68" s="18">
        <v>0</v>
      </c>
      <c r="E68" s="18">
        <v>4416558.43</v>
      </c>
    </row>
    <row r="69" spans="1:9" x14ac:dyDescent="0.2">
      <c r="A69" s="16">
        <v>1245</v>
      </c>
      <c r="B69" s="14" t="s">
        <v>161</v>
      </c>
      <c r="C69" s="18">
        <v>12856.29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162</v>
      </c>
      <c r="C70" s="18">
        <v>15702115.689999999</v>
      </c>
      <c r="D70" s="18">
        <v>0</v>
      </c>
      <c r="E70" s="18">
        <v>11395466.380000001</v>
      </c>
    </row>
    <row r="71" spans="1:9" x14ac:dyDescent="0.2">
      <c r="A71" s="16">
        <v>1247</v>
      </c>
      <c r="B71" s="14" t="s">
        <v>163</v>
      </c>
      <c r="C71" s="18">
        <v>16594.810000000001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7100</v>
      </c>
    </row>
    <row r="99" spans="1:8" x14ac:dyDescent="0.2">
      <c r="A99" s="16">
        <v>1191</v>
      </c>
      <c r="B99" s="14" t="s">
        <v>484</v>
      </c>
      <c r="C99" s="18">
        <v>7100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6074599.0099999998</v>
      </c>
      <c r="D110" s="18">
        <f>SUM(D111:D119)</f>
        <v>6074599.0099999998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587751.21</v>
      </c>
      <c r="D111" s="18">
        <f>C111</f>
        <v>587751.21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621761</v>
      </c>
      <c r="D112" s="18">
        <f t="shared" ref="D112:D119" si="1">C112</f>
        <v>621761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670012.15</v>
      </c>
      <c r="D117" s="18">
        <f t="shared" si="1"/>
        <v>670012.15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4195074.6500000004</v>
      </c>
      <c r="D119" s="18">
        <f t="shared" si="1"/>
        <v>4195074.6500000004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7710.16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7710.16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ht="18.95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95" customHeight="1" x14ac:dyDescent="0.2">
      <c r="A3" s="171" t="s">
        <v>601</v>
      </c>
      <c r="B3" s="171"/>
      <c r="C3" s="171"/>
      <c r="D3" s="21" t="s">
        <v>499</v>
      </c>
      <c r="E3" s="22">
        <v>3</v>
      </c>
    </row>
    <row r="4" spans="1:5" ht="18.95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172342670.63999999</v>
      </c>
    </row>
    <row r="10" spans="1:5" x14ac:dyDescent="0.2">
      <c r="A10" s="27">
        <v>3120</v>
      </c>
      <c r="B10" s="23" t="s">
        <v>383</v>
      </c>
      <c r="C10" s="28">
        <v>538202.23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13534012.560000001</v>
      </c>
    </row>
    <row r="16" spans="1:5" x14ac:dyDescent="0.2">
      <c r="A16" s="27">
        <v>3220</v>
      </c>
      <c r="B16" s="23" t="s">
        <v>387</v>
      </c>
      <c r="C16" s="28">
        <v>-47642481.240000002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22"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ht="18.95" customHeight="1" x14ac:dyDescent="0.25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95" customHeight="1" x14ac:dyDescent="0.25">
      <c r="A3" s="171" t="s">
        <v>601</v>
      </c>
      <c r="B3" s="171"/>
      <c r="C3" s="171"/>
      <c r="D3" s="21" t="s">
        <v>499</v>
      </c>
      <c r="E3" s="22">
        <v>3</v>
      </c>
    </row>
    <row r="4" spans="1:5" s="29" customFormat="1" ht="18.95" customHeight="1" x14ac:dyDescent="0.25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31388546.100000001</v>
      </c>
      <c r="D10" s="28">
        <v>12089465.74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31388546.100000001</v>
      </c>
      <c r="D16" s="84">
        <f>SUM(D9:D15)</f>
        <v>12089465.74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415590.32</v>
      </c>
      <c r="D29" s="84">
        <f>SUM(D30:D37)</f>
        <v>151649.04</v>
      </c>
    </row>
    <row r="30" spans="1:4" x14ac:dyDescent="0.2">
      <c r="A30" s="27">
        <v>1241</v>
      </c>
      <c r="B30" s="23" t="s">
        <v>157</v>
      </c>
      <c r="C30" s="28">
        <v>354222.28</v>
      </c>
      <c r="D30" s="28">
        <v>100662.09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32480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61368.04</v>
      </c>
      <c r="D35" s="28">
        <v>18506.95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415590.32</v>
      </c>
      <c r="D44" s="84">
        <f>D21+D29+D38</f>
        <v>151649.04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13534012.560000001</v>
      </c>
      <c r="D48" s="84">
        <v>202466</v>
      </c>
    </row>
    <row r="49" spans="1:4" x14ac:dyDescent="0.2">
      <c r="A49" s="27"/>
      <c r="B49" s="85" t="s">
        <v>509</v>
      </c>
      <c r="C49" s="84">
        <f>C54+C66+C94+C97+C50</f>
        <v>21631.61</v>
      </c>
      <c r="D49" s="84">
        <f>D54+D66+D94+D97+D50</f>
        <v>5768448.0899999999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2937.86</v>
      </c>
      <c r="D66" s="84">
        <f>D67+D76+D79+D85</f>
        <v>5768448.0899999999</v>
      </c>
    </row>
    <row r="67" spans="1:4" x14ac:dyDescent="0.2">
      <c r="A67" s="27">
        <v>5510</v>
      </c>
      <c r="B67" s="23" t="s">
        <v>357</v>
      </c>
      <c r="C67" s="28">
        <f>SUM(C68:C75)</f>
        <v>2937.86</v>
      </c>
      <c r="D67" s="28">
        <f>SUM(D68:D75)</f>
        <v>5768448.0899999999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3705932.44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2058165.99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2937.86</v>
      </c>
      <c r="D75" s="28">
        <v>4349.66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18693.75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18693.75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10879409.710000001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10879409.710000001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10879409.710000001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14.06</v>
      </c>
      <c r="D112" s="102">
        <f>+D113+D135</f>
        <v>49.9</v>
      </c>
    </row>
    <row r="113" spans="1:4" x14ac:dyDescent="0.2">
      <c r="A113" s="100">
        <v>4300</v>
      </c>
      <c r="B113" s="106" t="s">
        <v>595</v>
      </c>
      <c r="C113" s="107">
        <f>C127+C114+C117+C123+C125</f>
        <v>14.06</v>
      </c>
      <c r="D113" s="111">
        <f>D127+D114+D117+D123+D125</f>
        <v>49.9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14.06</v>
      </c>
      <c r="D127" s="141">
        <f>SUM(D128:D134)</f>
        <v>49.9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14.06</v>
      </c>
      <c r="D134" s="109">
        <v>49.9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24435039.820000004</v>
      </c>
      <c r="D145" s="84">
        <f>D48+D49+D103-D109-D112</f>
        <v>5970864.1899999995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600</v>
      </c>
      <c r="B1" s="173"/>
      <c r="C1" s="174"/>
    </row>
    <row r="2" spans="1:3" s="30" customFormat="1" ht="18" customHeight="1" x14ac:dyDescent="0.25">
      <c r="A2" s="175" t="s">
        <v>505</v>
      </c>
      <c r="B2" s="176"/>
      <c r="C2" s="177"/>
    </row>
    <row r="3" spans="1:3" s="30" customFormat="1" ht="18" customHeight="1" x14ac:dyDescent="0.25">
      <c r="A3" s="175" t="s">
        <v>601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47">
        <v>2024</v>
      </c>
    </row>
    <row r="6" spans="1:3" x14ac:dyDescent="0.2">
      <c r="A6" s="47" t="s">
        <v>434</v>
      </c>
      <c r="B6" s="47"/>
      <c r="C6" s="92">
        <v>67583468.420000002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14.06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14.06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10879409.710000001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10879409.710000001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56704072.770000003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600</v>
      </c>
      <c r="B1" s="184"/>
      <c r="C1" s="185"/>
    </row>
    <row r="2" spans="1:3" s="33" customFormat="1" ht="18.95" customHeight="1" x14ac:dyDescent="0.25">
      <c r="A2" s="186" t="s">
        <v>507</v>
      </c>
      <c r="B2" s="187"/>
      <c r="C2" s="188"/>
    </row>
    <row r="3" spans="1:3" s="33" customFormat="1" ht="18.95" customHeight="1" x14ac:dyDescent="0.25">
      <c r="A3" s="186" t="s">
        <v>601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15" customHeight="1" x14ac:dyDescent="0.2">
      <c r="A5" s="189" t="s">
        <v>405</v>
      </c>
      <c r="B5" s="190"/>
      <c r="C5" s="147">
        <v>2024</v>
      </c>
    </row>
    <row r="6" spans="1:3" x14ac:dyDescent="0.2">
      <c r="A6" s="72" t="s">
        <v>447</v>
      </c>
      <c r="B6" s="47"/>
      <c r="C6" s="96">
        <v>44185912.670000002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1018790.3200000001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354222.28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603200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61368.04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2937.86</v>
      </c>
    </row>
    <row r="32" spans="1:3" x14ac:dyDescent="0.2">
      <c r="A32" s="78" t="s">
        <v>469</v>
      </c>
      <c r="B32" s="65" t="s">
        <v>357</v>
      </c>
      <c r="C32" s="97">
        <v>2937.86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43170060.210000001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activeCell="E45" sqref="E45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600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ht="18.95" customHeight="1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ht="18.95" customHeight="1" x14ac:dyDescent="0.2">
      <c r="A3" s="193" t="s">
        <v>601</v>
      </c>
      <c r="B3" s="194"/>
      <c r="C3" s="194"/>
      <c r="D3" s="194"/>
      <c r="E3" s="194"/>
      <c r="F3" s="194"/>
      <c r="G3" s="21" t="s">
        <v>499</v>
      </c>
      <c r="H3" s="22">
        <v>3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58388415.719999999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-21691197.140000001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30886249.84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-67583468.420000002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-58388415.719999999</v>
      </c>
    </row>
    <row r="51" spans="1:3" x14ac:dyDescent="0.2">
      <c r="A51" s="23">
        <v>8220</v>
      </c>
      <c r="B51" s="112" t="s">
        <v>46</v>
      </c>
      <c r="C51" s="114">
        <v>27074735.109999999</v>
      </c>
    </row>
    <row r="52" spans="1:3" x14ac:dyDescent="0.2">
      <c r="A52" s="23">
        <v>8230</v>
      </c>
      <c r="B52" s="112" t="s">
        <v>599</v>
      </c>
      <c r="C52" s="114">
        <v>-30661817.82</v>
      </c>
    </row>
    <row r="53" spans="1:3" x14ac:dyDescent="0.2">
      <c r="A53" s="23">
        <v>8240</v>
      </c>
      <c r="B53" s="112" t="s">
        <v>45</v>
      </c>
      <c r="C53" s="114">
        <v>17789585.760000002</v>
      </c>
    </row>
    <row r="54" spans="1:3" x14ac:dyDescent="0.2">
      <c r="A54" s="23">
        <v>8250</v>
      </c>
      <c r="B54" s="112" t="s">
        <v>44</v>
      </c>
      <c r="C54" s="114">
        <v>603200</v>
      </c>
    </row>
    <row r="55" spans="1:3" x14ac:dyDescent="0.2">
      <c r="A55" s="23">
        <v>8260</v>
      </c>
      <c r="B55" s="112" t="s">
        <v>43</v>
      </c>
      <c r="C55" s="114">
        <v>18693.75</v>
      </c>
    </row>
    <row r="56" spans="1:3" x14ac:dyDescent="0.2">
      <c r="A56" s="23">
        <v>8270</v>
      </c>
      <c r="B56" s="112" t="s">
        <v>42</v>
      </c>
      <c r="C56" s="114">
        <v>43564018.920000002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2019-02-13T21:19:08Z</cp:lastPrinted>
  <dcterms:created xsi:type="dcterms:W3CDTF">2012-12-11T20:36:24Z</dcterms:created>
  <dcterms:modified xsi:type="dcterms:W3CDTF">2024-10-25T17:05:41Z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